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YANG\Desktop\SYB 2020\Transport and communication\"/>
    </mc:Choice>
  </mc:AlternateContent>
  <bookViews>
    <workbookView xWindow="0" yWindow="0" windowWidth="20490" windowHeight="715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  <c r="B25" i="1"/>
  <c r="E24" i="1"/>
  <c r="C24" i="1"/>
  <c r="E23" i="1"/>
  <c r="C23" i="1"/>
  <c r="E22" i="1"/>
  <c r="C22" i="1"/>
  <c r="E21" i="1"/>
  <c r="C21" i="1"/>
  <c r="E20" i="1"/>
  <c r="C20" i="1"/>
  <c r="E19" i="1"/>
  <c r="C19" i="1"/>
  <c r="E18" i="1"/>
  <c r="C18" i="1"/>
  <c r="E17" i="1"/>
  <c r="C17" i="1"/>
  <c r="E16" i="1"/>
  <c r="E15" i="1"/>
  <c r="C15" i="1"/>
  <c r="E14" i="1"/>
  <c r="C14" i="1"/>
  <c r="E13" i="1"/>
  <c r="C13" i="1"/>
  <c r="E12" i="1"/>
  <c r="C12" i="1"/>
  <c r="E11" i="1"/>
  <c r="C11" i="1"/>
  <c r="E10" i="1"/>
  <c r="C10" i="1"/>
  <c r="E9" i="1"/>
  <c r="C9" i="1"/>
  <c r="E8" i="1"/>
  <c r="C8" i="1"/>
  <c r="E7" i="1"/>
  <c r="C7" i="1"/>
  <c r="E6" i="1"/>
  <c r="C6" i="1"/>
  <c r="E5" i="1"/>
  <c r="E25" i="1" s="1"/>
  <c r="C5" i="1"/>
  <c r="C25" i="1" l="1"/>
</calcChain>
</file>

<file path=xl/sharedStrings.xml><?xml version="1.0" encoding="utf-8"?>
<sst xmlns="http://schemas.openxmlformats.org/spreadsheetml/2006/main" count="78" uniqueCount="55">
  <si>
    <t>Type of Bridges</t>
  </si>
  <si>
    <t>Number</t>
  </si>
  <si>
    <t xml:space="preserve">% </t>
  </si>
  <si>
    <t>Permanent bridges</t>
  </si>
  <si>
    <t>RCT Beam / T-Girder/Box Grid</t>
  </si>
  <si>
    <t>RCC Slab</t>
  </si>
  <si>
    <t>Pre-Stressed Concrete</t>
  </si>
  <si>
    <t>RCC Arch</t>
  </si>
  <si>
    <t xml:space="preserve">Composite </t>
  </si>
  <si>
    <t>Steel Pony Truss</t>
  </si>
  <si>
    <t>Steel Arch</t>
  </si>
  <si>
    <t>Steel Hamilton</t>
  </si>
  <si>
    <t>Steel Truss / Girder</t>
  </si>
  <si>
    <t>Multicell Box Culvert</t>
  </si>
  <si>
    <t xml:space="preserve"> RCC bridges on GC Roads</t>
  </si>
  <si>
    <t>Temporary (semi-permanent)bridges</t>
  </si>
  <si>
    <t>Bailey Bridges</t>
  </si>
  <si>
    <t>Bailey Suspension Bridge</t>
  </si>
  <si>
    <t>Bailey Bridges on Farm Roads in various Dzongkhags</t>
  </si>
  <si>
    <t>Bailey bridges on GC &amp; Farm Roads in various Dzongkhags (2011 &amp; 2012)</t>
  </si>
  <si>
    <t>Bailey bridges on GC &amp; Farm Roads in various Dzongkhags (2012 &amp; 2013)</t>
  </si>
  <si>
    <t>Bailey bridges on GC &amp; Farm Roads in various Dzongkhags (2013)</t>
  </si>
  <si>
    <t xml:space="preserve">Bailey &amp; Bailey Suspension Bridges on GC Roads (2015-June 2018) </t>
  </si>
  <si>
    <t>All bridges</t>
  </si>
  <si>
    <t>Table 8.1: Number and Length of Motorable Bridges by Type, June 2020</t>
  </si>
  <si>
    <t xml:space="preserve">Bailey &amp; Bailey Suspension Bridges on GCR &amp; SNH Roads (2018-June 2019) </t>
  </si>
  <si>
    <t>Number &amp; Length of Motorable bridges by Type, Bhutan</t>
  </si>
  <si>
    <t>Bridge Type</t>
  </si>
  <si>
    <t>Nos</t>
  </si>
  <si>
    <t>In % by Nos</t>
  </si>
  <si>
    <t>Span (m)</t>
  </si>
  <si>
    <t>In % by Length</t>
  </si>
  <si>
    <t>Remarks</t>
  </si>
  <si>
    <t>RCC T-Beam / T-Girder / Box Girder</t>
  </si>
  <si>
    <t>Permanent</t>
  </si>
  <si>
    <t>Pre-stressed Concrete</t>
  </si>
  <si>
    <t xml:space="preserve">RCC  Arch </t>
  </si>
  <si>
    <t>Composite</t>
  </si>
  <si>
    <t>Bailey bridges (BB)</t>
  </si>
  <si>
    <t>Semi-Permanent</t>
  </si>
  <si>
    <t>Bailey SN (BSB)</t>
  </si>
  <si>
    <t>Steel  Arch</t>
  </si>
  <si>
    <t>Steel Hemilton</t>
  </si>
  <si>
    <t>RCC bridges on GC Roads</t>
  </si>
  <si>
    <t>Sub Total</t>
  </si>
  <si>
    <t>BB on Farm Roads in various Dzongkhags</t>
  </si>
  <si>
    <t>BB on GC &amp; Farm Roads in Various Dzongkhags (2011 &amp; 2012)</t>
  </si>
  <si>
    <t>BB on GC &amp; Farm Roads in Various Dzongkhags (2012 &amp; 2013)</t>
  </si>
  <si>
    <t>BB on GC &amp; Farm Roads in Various Dzongkhags (2013)</t>
  </si>
  <si>
    <t>Bailey &amp; Bailey Suspension Bridges on GC roads (2015 - June 2018)</t>
  </si>
  <si>
    <t>Bailey &amp; Bailey Suspension bridges on GCR &amp; SNH (Jun 2018 - Jun 2019)</t>
  </si>
  <si>
    <t>Grand Total</t>
  </si>
  <si>
    <t>(Length in Meters)</t>
  </si>
  <si>
    <t>Length</t>
  </si>
  <si>
    <t>Source: Bridge Division, DoR , MoWHS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</si>
</sst>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"/>
    <numFmt numFmtId="165" formatCode="_(* #,##0.0_);_(* \(#,##0.0\);_(* &quot;-&quot;??_);_(@_)"/>
    <numFmt numFmtId="166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9"/>
      <name val="Sylfaen"/>
      <family val="1"/>
    </font>
    <font>
      <sz val="10"/>
      <name val="Arial"/>
      <family val="2"/>
    </font>
    <font>
      <i/>
      <sz val="9"/>
      <name val="Sylfaen"/>
      <family val="1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b/>
      <sz val="9"/>
      <color theme="1"/>
      <name val="Cambria"/>
      <family val="1"/>
    </font>
    <font>
      <sz val="9"/>
      <color theme="1"/>
      <name val="Cambria"/>
      <family val="1"/>
    </font>
    <font>
      <b/>
      <sz val="9"/>
      <color rgb="FF3333FF"/>
      <name val="Cambria"/>
      <family val="1"/>
    </font>
    <font>
      <b/>
      <sz val="9"/>
      <color rgb="FF00B050"/>
      <name val="Cambria"/>
      <family val="1"/>
    </font>
    <font>
      <sz val="9"/>
      <color rgb="FF3333FF"/>
      <name val="Cambria"/>
      <family val="1"/>
    </font>
    <font>
      <b/>
      <sz val="9"/>
      <color rgb="FFFF0000"/>
      <name val="Cambria"/>
      <family val="1"/>
    </font>
    <font>
      <sz val="9"/>
      <color rgb="FFFF0000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</fills>
  <borders count="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 applyBorder="1" applyAlignment="1" applyProtection="1"/>
    <xf numFmtId="0" fontId="2" fillId="2" borderId="1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right" vertical="center"/>
    </xf>
    <xf numFmtId="0" fontId="2" fillId="2" borderId="1" xfId="0" applyFont="1" applyFill="1" applyBorder="1" applyAlignment="1" applyProtection="1">
      <alignment horizontal="right" vertical="center" wrapText="1"/>
    </xf>
    <xf numFmtId="0" fontId="5" fillId="0" borderId="0" xfId="0" applyFont="1" applyBorder="1"/>
    <xf numFmtId="0" fontId="0" fillId="0" borderId="0" xfId="0" applyAlignment="1">
      <alignment vertical="center"/>
    </xf>
    <xf numFmtId="17" fontId="8" fillId="0" borderId="0" xfId="0" applyNumberFormat="1" applyFont="1" applyAlignment="1">
      <alignment horizontal="right" vertical="center"/>
    </xf>
    <xf numFmtId="0" fontId="0" fillId="0" borderId="0" xfId="0" applyAlignment="1">
      <alignment vertical="center" wrapText="1"/>
    </xf>
    <xf numFmtId="0" fontId="9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10" fontId="10" fillId="0" borderId="3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vertical="center"/>
    </xf>
    <xf numFmtId="10" fontId="10" fillId="0" borderId="3" xfId="0" applyNumberFormat="1" applyFont="1" applyBorder="1" applyAlignment="1">
      <alignment horizontal="right" vertical="center" wrapText="1"/>
    </xf>
    <xf numFmtId="0" fontId="10" fillId="0" borderId="3" xfId="0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3" xfId="0" applyFont="1" applyBorder="1" applyAlignment="1">
      <alignment horizontal="center" vertical="center"/>
    </xf>
    <xf numFmtId="10" fontId="11" fillId="0" borderId="3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vertical="center"/>
    </xf>
    <xf numFmtId="10" fontId="11" fillId="0" borderId="3" xfId="0" applyNumberFormat="1" applyFont="1" applyBorder="1" applyAlignment="1">
      <alignment horizontal="right" vertical="center" wrapText="1"/>
    </xf>
    <xf numFmtId="0" fontId="11" fillId="0" borderId="3" xfId="0" applyFont="1" applyBorder="1" applyAlignment="1">
      <alignment vertical="center" wrapText="1"/>
    </xf>
    <xf numFmtId="0" fontId="12" fillId="0" borderId="3" xfId="0" applyFont="1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10" fontId="12" fillId="0" borderId="3" xfId="0" applyNumberFormat="1" applyFont="1" applyBorder="1" applyAlignment="1">
      <alignment horizontal="center" vertical="center" wrapText="1"/>
    </xf>
    <xf numFmtId="10" fontId="12" fillId="0" borderId="3" xfId="0" applyNumberFormat="1" applyFont="1" applyBorder="1" applyAlignment="1">
      <alignment horizontal="right" vertical="center" wrapText="1"/>
    </xf>
    <xf numFmtId="0" fontId="12" fillId="0" borderId="3" xfId="0" applyFont="1" applyBorder="1" applyAlignment="1">
      <alignment vertical="center" wrapText="1"/>
    </xf>
    <xf numFmtId="0" fontId="9" fillId="4" borderId="3" xfId="0" applyFont="1" applyFill="1" applyBorder="1" applyAlignment="1">
      <alignment vertical="center"/>
    </xf>
    <xf numFmtId="0" fontId="9" fillId="4" borderId="3" xfId="0" applyFont="1" applyFill="1" applyBorder="1" applyAlignment="1">
      <alignment horizontal="center" vertical="center"/>
    </xf>
    <xf numFmtId="10" fontId="9" fillId="4" borderId="3" xfId="0" applyNumberFormat="1" applyFont="1" applyFill="1" applyBorder="1" applyAlignment="1">
      <alignment horizontal="center" vertical="center" wrapText="1"/>
    </xf>
    <xf numFmtId="4" fontId="9" fillId="4" borderId="3" xfId="0" applyNumberFormat="1" applyFont="1" applyFill="1" applyBorder="1" applyAlignment="1">
      <alignment horizontal="right" vertical="center"/>
    </xf>
    <xf numFmtId="10" fontId="9" fillId="4" borderId="3" xfId="0" applyNumberFormat="1" applyFont="1" applyFill="1" applyBorder="1" applyAlignment="1">
      <alignment horizontal="right" vertical="center" wrapText="1"/>
    </xf>
    <xf numFmtId="0" fontId="9" fillId="4" borderId="3" xfId="0" applyFont="1" applyFill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right" vertical="center"/>
    </xf>
    <xf numFmtId="0" fontId="14" fillId="3" borderId="3" xfId="0" applyFont="1" applyFill="1" applyBorder="1" applyAlignment="1">
      <alignment vertical="center"/>
    </xf>
    <xf numFmtId="0" fontId="14" fillId="3" borderId="3" xfId="0" applyFont="1" applyFill="1" applyBorder="1" applyAlignment="1">
      <alignment horizontal="center" vertical="center"/>
    </xf>
    <xf numFmtId="9" fontId="15" fillId="3" borderId="3" xfId="0" applyNumberFormat="1" applyFont="1" applyFill="1" applyBorder="1" applyAlignment="1">
      <alignment horizontal="center" vertical="center" wrapText="1"/>
    </xf>
    <xf numFmtId="4" fontId="14" fillId="3" borderId="3" xfId="0" applyNumberFormat="1" applyFont="1" applyFill="1" applyBorder="1" applyAlignment="1">
      <alignment horizontal="right" vertical="center"/>
    </xf>
    <xf numFmtId="9" fontId="9" fillId="3" borderId="3" xfId="0" applyNumberFormat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10" fontId="10" fillId="0" borderId="0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vertical="center"/>
    </xf>
    <xf numFmtId="10" fontId="10" fillId="0" borderId="0" xfId="0" applyNumberFormat="1" applyFont="1" applyFill="1" applyBorder="1" applyAlignment="1">
      <alignment horizontal="right" vertical="center" wrapText="1"/>
    </xf>
    <xf numFmtId="10" fontId="11" fillId="0" borderId="0" xfId="0" applyNumberFormat="1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vertical="center" wrapText="1"/>
    </xf>
    <xf numFmtId="10" fontId="12" fillId="0" borderId="0" xfId="0" applyNumberFormat="1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vertical="center" wrapText="1"/>
    </xf>
    <xf numFmtId="10" fontId="9" fillId="0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right" vertical="center"/>
    </xf>
    <xf numFmtId="10" fontId="9" fillId="0" borderId="0" xfId="0" applyNumberFormat="1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10" fontId="13" fillId="0" borderId="0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center" vertical="center"/>
    </xf>
    <xf numFmtId="9" fontId="15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right" vertical="center"/>
    </xf>
    <xf numFmtId="9" fontId="9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/>
    <xf numFmtId="0" fontId="2" fillId="0" borderId="1" xfId="0" applyFont="1" applyBorder="1" applyAlignment="1" applyProtection="1">
      <alignment horizontal="left"/>
    </xf>
    <xf numFmtId="0" fontId="2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3" fontId="2" fillId="0" borderId="1" xfId="1" applyNumberFormat="1" applyFont="1" applyBorder="1" applyAlignment="1">
      <alignment horizontal="right"/>
    </xf>
    <xf numFmtId="0" fontId="3" fillId="0" borderId="1" xfId="0" applyFont="1" applyBorder="1" applyAlignment="1" applyProtection="1">
      <alignment horizontal="left" indent="1"/>
    </xf>
    <xf numFmtId="0" fontId="2" fillId="0" borderId="1" xfId="0" applyFont="1" applyFill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 applyProtection="1">
      <alignment horizontal="left" wrapText="1" indent="1"/>
    </xf>
    <xf numFmtId="0" fontId="2" fillId="0" borderId="1" xfId="0" applyFont="1" applyFill="1" applyBorder="1" applyAlignment="1" applyProtection="1">
      <alignment horizontal="left"/>
    </xf>
    <xf numFmtId="0" fontId="0" fillId="0" borderId="0" xfId="0" applyFill="1"/>
    <xf numFmtId="2" fontId="4" fillId="0" borderId="0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Border="1" applyAlignment="1">
      <alignment horizontal="right" vertical="center"/>
    </xf>
    <xf numFmtId="10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/>
    </xf>
    <xf numFmtId="165" fontId="2" fillId="0" borderId="0" xfId="1" quotePrefix="1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right"/>
    </xf>
    <xf numFmtId="166" fontId="3" fillId="0" borderId="1" xfId="1" applyNumberFormat="1" applyFont="1" applyBorder="1" applyAlignment="1">
      <alignment vertical="center"/>
    </xf>
    <xf numFmtId="166" fontId="3" fillId="0" borderId="1" xfId="1" applyNumberFormat="1" applyFont="1" applyBorder="1" applyAlignment="1">
      <alignment horizontal="right"/>
    </xf>
    <xf numFmtId="166" fontId="2" fillId="0" borderId="1" xfId="1" quotePrefix="1" applyNumberFormat="1" applyFont="1" applyFill="1" applyBorder="1" applyAlignment="1">
      <alignment horizontal="right"/>
    </xf>
    <xf numFmtId="166" fontId="3" fillId="0" borderId="1" xfId="1" quotePrefix="1" applyNumberFormat="1" applyFont="1" applyBorder="1" applyAlignment="1">
      <alignment horizontal="right"/>
    </xf>
    <xf numFmtId="0" fontId="2" fillId="0" borderId="1" xfId="0" applyFont="1" applyBorder="1"/>
    <xf numFmtId="166" fontId="2" fillId="0" borderId="1" xfId="0" applyNumberFormat="1" applyFont="1" applyBorder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3" fillId="0" borderId="8" xfId="0" applyFont="1" applyBorder="1" applyAlignment="1" applyProtection="1">
      <alignment horizontal="right"/>
    </xf>
    <xf numFmtId="0" fontId="7" fillId="0" borderId="0" xfId="0" applyFont="1" applyAlignment="1">
      <alignment vertical="center"/>
    </xf>
    <xf numFmtId="0" fontId="13" fillId="0" borderId="6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3" fillId="0" borderId="6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0" fontId="13" fillId="0" borderId="6" xfId="0" applyNumberFormat="1" applyFont="1" applyBorder="1" applyAlignment="1">
      <alignment horizontal="center" vertical="center" wrapText="1"/>
    </xf>
    <xf numFmtId="10" fontId="13" fillId="0" borderId="4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right" vertical="center"/>
    </xf>
    <xf numFmtId="0" fontId="13" fillId="0" borderId="4" xfId="0" applyFont="1" applyBorder="1" applyAlignment="1">
      <alignment horizontal="right" vertical="center"/>
    </xf>
    <xf numFmtId="0" fontId="13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7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10" fontId="13" fillId="0" borderId="7" xfId="0" applyNumberFormat="1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topLeftCell="A13" zoomScale="112" zoomScaleNormal="112" workbookViewId="0">
      <selection activeCell="A28" sqref="A28"/>
    </sheetView>
  </sheetViews>
  <sheetFormatPr defaultRowHeight="15" x14ac:dyDescent="0.25"/>
  <cols>
    <col min="1" max="1" width="62" bestFit="1" customWidth="1"/>
    <col min="4" max="4" width="11.85546875" customWidth="1"/>
  </cols>
  <sheetData>
    <row r="1" spans="1:11" ht="15.75" x14ac:dyDescent="0.3">
      <c r="A1" s="100" t="s">
        <v>24</v>
      </c>
      <c r="B1" s="100"/>
      <c r="C1" s="1"/>
      <c r="D1" s="1"/>
      <c r="E1" s="1"/>
      <c r="F1" s="1"/>
    </row>
    <row r="2" spans="1:11" ht="15.75" x14ac:dyDescent="0.3">
      <c r="A2" s="99"/>
      <c r="B2" s="99"/>
      <c r="C2" s="1"/>
      <c r="D2" s="101" t="s">
        <v>52</v>
      </c>
      <c r="E2" s="101"/>
      <c r="F2" s="1"/>
    </row>
    <row r="3" spans="1:11" x14ac:dyDescent="0.25">
      <c r="A3" s="2" t="s">
        <v>0</v>
      </c>
      <c r="B3" s="3" t="s">
        <v>1</v>
      </c>
      <c r="C3" s="4" t="s">
        <v>2</v>
      </c>
      <c r="D3" s="4" t="s">
        <v>53</v>
      </c>
      <c r="E3" s="4" t="s">
        <v>2</v>
      </c>
      <c r="G3" s="47"/>
      <c r="H3" s="48"/>
      <c r="I3" s="49"/>
      <c r="J3" s="48"/>
      <c r="K3" s="48"/>
    </row>
    <row r="4" spans="1:11" ht="15.75" x14ac:dyDescent="0.3">
      <c r="A4" s="74" t="s">
        <v>3</v>
      </c>
      <c r="B4" s="75"/>
      <c r="C4" s="76"/>
      <c r="D4" s="77"/>
      <c r="E4" s="76"/>
      <c r="G4" s="51"/>
      <c r="H4" s="52"/>
      <c r="I4" s="53"/>
      <c r="J4" s="54"/>
      <c r="K4" s="50"/>
    </row>
    <row r="5" spans="1:11" ht="15.75" x14ac:dyDescent="0.3">
      <c r="A5" s="78" t="s">
        <v>4</v>
      </c>
      <c r="B5" s="92">
        <v>74</v>
      </c>
      <c r="C5" s="80">
        <f>B5/377*100</f>
        <v>19.628647214854112</v>
      </c>
      <c r="D5" s="93">
        <v>1539.2</v>
      </c>
      <c r="E5" s="80">
        <f>D5/13809.79*100</f>
        <v>11.145716191194797</v>
      </c>
      <c r="G5" s="84"/>
      <c r="H5" s="85"/>
      <c r="I5" s="86"/>
      <c r="J5" s="54"/>
      <c r="K5" s="50"/>
    </row>
    <row r="6" spans="1:11" ht="15.75" x14ac:dyDescent="0.3">
      <c r="A6" s="78" t="s">
        <v>5</v>
      </c>
      <c r="B6" s="92">
        <v>27</v>
      </c>
      <c r="C6" s="80">
        <f t="shared" ref="C6:C24" si="0">B6/377*100</f>
        <v>7.1618037135278518</v>
      </c>
      <c r="D6" s="93">
        <v>474.95</v>
      </c>
      <c r="E6" s="80">
        <f t="shared" ref="E6:E24" si="1">D6/13809.79*100</f>
        <v>3.4392268093866738</v>
      </c>
      <c r="G6" s="86"/>
      <c r="H6" s="87"/>
      <c r="I6" s="86"/>
      <c r="J6" s="54"/>
      <c r="K6" s="50"/>
    </row>
    <row r="7" spans="1:11" ht="15.75" x14ac:dyDescent="0.3">
      <c r="A7" s="78" t="s">
        <v>6</v>
      </c>
      <c r="B7" s="92">
        <v>23</v>
      </c>
      <c r="C7" s="80">
        <f t="shared" si="0"/>
        <v>6.1007957559681696</v>
      </c>
      <c r="D7" s="93">
        <v>1375.05</v>
      </c>
      <c r="E7" s="80">
        <f t="shared" si="1"/>
        <v>9.9570666896455329</v>
      </c>
      <c r="G7" s="86"/>
      <c r="H7" s="85"/>
      <c r="I7" s="86"/>
      <c r="J7" s="54"/>
      <c r="K7" s="50"/>
    </row>
    <row r="8" spans="1:11" ht="15.75" x14ac:dyDescent="0.3">
      <c r="A8" s="78" t="s">
        <v>7</v>
      </c>
      <c r="B8" s="92">
        <v>4</v>
      </c>
      <c r="C8" s="80">
        <f t="shared" si="0"/>
        <v>1.0610079575596816</v>
      </c>
      <c r="D8" s="93">
        <v>383</v>
      </c>
      <c r="E8" s="80">
        <f t="shared" si="1"/>
        <v>2.7733948162861273</v>
      </c>
      <c r="G8" s="86"/>
      <c r="H8" s="87"/>
      <c r="I8" s="86"/>
      <c r="J8" s="54"/>
      <c r="K8" s="50"/>
    </row>
    <row r="9" spans="1:11" ht="15.75" x14ac:dyDescent="0.3">
      <c r="A9" s="78" t="s">
        <v>8</v>
      </c>
      <c r="B9" s="92">
        <v>23</v>
      </c>
      <c r="C9" s="80">
        <f t="shared" si="0"/>
        <v>6.1007957559681696</v>
      </c>
      <c r="D9" s="93">
        <v>494</v>
      </c>
      <c r="E9" s="80">
        <f t="shared" si="1"/>
        <v>3.57717242622806</v>
      </c>
      <c r="G9" s="86"/>
      <c r="H9" s="87"/>
      <c r="I9" s="86"/>
      <c r="J9" s="55"/>
      <c r="K9" s="56"/>
    </row>
    <row r="10" spans="1:11" ht="15.75" x14ac:dyDescent="0.3">
      <c r="A10" s="78" t="s">
        <v>9</v>
      </c>
      <c r="B10" s="92">
        <v>5</v>
      </c>
      <c r="C10" s="80">
        <f t="shared" si="0"/>
        <v>1.3262599469496021</v>
      </c>
      <c r="D10" s="94">
        <v>265</v>
      </c>
      <c r="E10" s="80">
        <f t="shared" si="1"/>
        <v>1.9189285282397488</v>
      </c>
      <c r="G10" s="86"/>
      <c r="H10" s="87"/>
      <c r="I10" s="86"/>
      <c r="J10" s="55"/>
      <c r="K10" s="56"/>
    </row>
    <row r="11" spans="1:11" ht="15.75" x14ac:dyDescent="0.3">
      <c r="A11" s="78" t="s">
        <v>10</v>
      </c>
      <c r="B11" s="92">
        <v>11</v>
      </c>
      <c r="C11" s="80">
        <f t="shared" si="0"/>
        <v>2.9177718832891246</v>
      </c>
      <c r="D11" s="94">
        <v>1059.25</v>
      </c>
      <c r="E11" s="80">
        <f t="shared" si="1"/>
        <v>7.6702831831620895</v>
      </c>
      <c r="G11" s="86"/>
      <c r="H11" s="85"/>
      <c r="I11" s="86"/>
      <c r="J11" s="54"/>
      <c r="K11" s="50"/>
    </row>
    <row r="12" spans="1:11" ht="15.75" x14ac:dyDescent="0.3">
      <c r="A12" s="78" t="s">
        <v>11</v>
      </c>
      <c r="B12" s="92">
        <v>7</v>
      </c>
      <c r="C12" s="80">
        <f t="shared" si="0"/>
        <v>1.8567639257294428</v>
      </c>
      <c r="D12" s="94">
        <v>240.6</v>
      </c>
      <c r="E12" s="80">
        <f t="shared" si="1"/>
        <v>1.7422422788471077</v>
      </c>
      <c r="G12" s="86"/>
      <c r="H12" s="87"/>
      <c r="I12" s="86"/>
      <c r="J12" s="54"/>
      <c r="K12" s="50"/>
    </row>
    <row r="13" spans="1:11" ht="15.75" x14ac:dyDescent="0.3">
      <c r="A13" s="78" t="s">
        <v>12</v>
      </c>
      <c r="B13" s="92">
        <v>22</v>
      </c>
      <c r="C13" s="80">
        <f t="shared" si="0"/>
        <v>5.8355437665782492</v>
      </c>
      <c r="D13" s="94">
        <v>1341.4</v>
      </c>
      <c r="E13" s="80">
        <f t="shared" si="1"/>
        <v>9.7133989727577319</v>
      </c>
      <c r="G13" s="86"/>
      <c r="H13" s="85"/>
      <c r="I13" s="86"/>
      <c r="J13" s="54"/>
      <c r="K13" s="50"/>
    </row>
    <row r="14" spans="1:11" ht="15.75" x14ac:dyDescent="0.3">
      <c r="A14" s="78" t="s">
        <v>13</v>
      </c>
      <c r="B14" s="92">
        <v>8</v>
      </c>
      <c r="C14" s="80">
        <f t="shared" si="0"/>
        <v>2.1220159151193632</v>
      </c>
      <c r="D14" s="94">
        <v>406</v>
      </c>
      <c r="E14" s="80">
        <f t="shared" si="1"/>
        <v>2.9399433300578792</v>
      </c>
      <c r="G14" s="86"/>
      <c r="H14" s="87"/>
      <c r="I14" s="86"/>
      <c r="J14" s="54"/>
      <c r="K14" s="50"/>
    </row>
    <row r="15" spans="1:11" ht="15.75" x14ac:dyDescent="0.3">
      <c r="A15" s="78" t="s">
        <v>14</v>
      </c>
      <c r="B15" s="92">
        <v>5</v>
      </c>
      <c r="C15" s="80">
        <f t="shared" si="0"/>
        <v>1.3262599469496021</v>
      </c>
      <c r="D15" s="94">
        <v>57</v>
      </c>
      <c r="E15" s="80">
        <f t="shared" si="1"/>
        <v>0.41275066456477616</v>
      </c>
      <c r="G15" s="86"/>
      <c r="H15" s="87"/>
      <c r="I15" s="86"/>
      <c r="J15" s="54"/>
      <c r="K15" s="50"/>
    </row>
    <row r="16" spans="1:11" ht="15.75" x14ac:dyDescent="0.3">
      <c r="A16" s="74" t="s">
        <v>15</v>
      </c>
      <c r="B16" s="79"/>
      <c r="C16" s="80"/>
      <c r="D16" s="95"/>
      <c r="E16" s="80">
        <f t="shared" si="1"/>
        <v>0</v>
      </c>
      <c r="G16" s="88"/>
      <c r="H16" s="89"/>
      <c r="I16" s="88"/>
      <c r="J16" s="57"/>
      <c r="K16" s="58"/>
    </row>
    <row r="17" spans="1:11" ht="15.75" x14ac:dyDescent="0.3">
      <c r="A17" s="78" t="s">
        <v>16</v>
      </c>
      <c r="B17" s="92">
        <v>85</v>
      </c>
      <c r="C17" s="80">
        <f t="shared" si="0"/>
        <v>22.546419098143236</v>
      </c>
      <c r="D17" s="96">
        <v>2634.72</v>
      </c>
      <c r="E17" s="80">
        <f t="shared" si="1"/>
        <v>19.078639139335209</v>
      </c>
      <c r="G17" s="86"/>
      <c r="H17" s="85"/>
      <c r="I17" s="86"/>
      <c r="J17" s="61"/>
      <c r="K17" s="49"/>
    </row>
    <row r="18" spans="1:11" ht="15.75" customHeight="1" x14ac:dyDescent="0.3">
      <c r="A18" s="78" t="s">
        <v>17</v>
      </c>
      <c r="B18" s="92">
        <v>2</v>
      </c>
      <c r="C18" s="80">
        <f t="shared" si="0"/>
        <v>0.53050397877984079</v>
      </c>
      <c r="D18" s="94">
        <v>231.71</v>
      </c>
      <c r="E18" s="80">
        <f t="shared" si="1"/>
        <v>1.6778676576544611</v>
      </c>
      <c r="G18" s="86"/>
      <c r="H18" s="87"/>
      <c r="I18" s="86"/>
      <c r="J18" s="64"/>
      <c r="K18" s="62"/>
    </row>
    <row r="19" spans="1:11" ht="15.75" x14ac:dyDescent="0.3">
      <c r="A19" s="78" t="s">
        <v>18</v>
      </c>
      <c r="B19" s="92">
        <v>14</v>
      </c>
      <c r="C19" s="80">
        <f t="shared" si="0"/>
        <v>3.7135278514588856</v>
      </c>
      <c r="D19" s="94">
        <v>451.21</v>
      </c>
      <c r="E19" s="80">
        <f t="shared" si="1"/>
        <v>3.2673197782153092</v>
      </c>
      <c r="G19" s="86"/>
      <c r="H19" s="87"/>
      <c r="I19" s="86"/>
      <c r="J19" s="64"/>
      <c r="K19" s="62"/>
    </row>
    <row r="20" spans="1:11" ht="15.75" customHeight="1" x14ac:dyDescent="0.3">
      <c r="A20" s="78" t="s">
        <v>19</v>
      </c>
      <c r="B20" s="92">
        <v>19</v>
      </c>
      <c r="C20" s="80">
        <f t="shared" si="0"/>
        <v>5.0397877984084882</v>
      </c>
      <c r="D20" s="94">
        <v>719.51</v>
      </c>
      <c r="E20" s="80">
        <f t="shared" si="1"/>
        <v>5.2101443975614403</v>
      </c>
      <c r="G20" s="86"/>
      <c r="H20" s="87"/>
      <c r="I20" s="86"/>
      <c r="J20" s="64"/>
      <c r="K20" s="62"/>
    </row>
    <row r="21" spans="1:11" ht="15.75" x14ac:dyDescent="0.3">
      <c r="A21" s="78" t="s">
        <v>20</v>
      </c>
      <c r="B21" s="92">
        <v>14</v>
      </c>
      <c r="C21" s="80">
        <f t="shared" si="0"/>
        <v>3.7135278514588856</v>
      </c>
      <c r="D21" s="94">
        <v>478.66</v>
      </c>
      <c r="E21" s="80">
        <f t="shared" si="1"/>
        <v>3.4660918087820307</v>
      </c>
      <c r="G21" s="86"/>
      <c r="H21" s="87"/>
      <c r="I21" s="86"/>
      <c r="J21" s="64"/>
      <c r="K21" s="62"/>
    </row>
    <row r="22" spans="1:11" ht="15.75" x14ac:dyDescent="0.3">
      <c r="A22" s="78" t="s">
        <v>21</v>
      </c>
      <c r="B22" s="92">
        <v>13</v>
      </c>
      <c r="C22" s="80">
        <f t="shared" si="0"/>
        <v>3.4482758620689653</v>
      </c>
      <c r="D22" s="94">
        <v>469.51</v>
      </c>
      <c r="E22" s="80">
        <f t="shared" si="1"/>
        <v>3.3998344652597901</v>
      </c>
      <c r="G22" s="86"/>
      <c r="H22" s="87"/>
      <c r="I22" s="86"/>
      <c r="J22" s="64"/>
      <c r="K22" s="62"/>
    </row>
    <row r="23" spans="1:11" ht="15.75" customHeight="1" x14ac:dyDescent="0.3">
      <c r="A23" s="78" t="s">
        <v>22</v>
      </c>
      <c r="B23" s="92">
        <v>11</v>
      </c>
      <c r="C23" s="80">
        <f t="shared" si="0"/>
        <v>2.9177718832891246</v>
      </c>
      <c r="D23" s="94">
        <v>564.02</v>
      </c>
      <c r="E23" s="80">
        <f t="shared" si="1"/>
        <v>4.0842040320671051</v>
      </c>
      <c r="G23" s="86"/>
      <c r="H23" s="87"/>
      <c r="I23" s="86"/>
      <c r="J23" s="64"/>
      <c r="K23" s="62"/>
    </row>
    <row r="24" spans="1:11" ht="18.75" customHeight="1" x14ac:dyDescent="0.3">
      <c r="A24" s="81" t="s">
        <v>25</v>
      </c>
      <c r="B24" s="92">
        <v>10</v>
      </c>
      <c r="C24" s="80">
        <f t="shared" si="0"/>
        <v>2.6525198938992043</v>
      </c>
      <c r="D24" s="94">
        <v>625</v>
      </c>
      <c r="E24" s="80">
        <f t="shared" si="1"/>
        <v>4.5257748307541243</v>
      </c>
      <c r="G24" s="86"/>
      <c r="H24" s="87"/>
      <c r="I24" s="86"/>
      <c r="J24" s="64"/>
      <c r="K24" s="62"/>
    </row>
    <row r="25" spans="1:11" ht="15.75" x14ac:dyDescent="0.3">
      <c r="A25" s="82" t="s">
        <v>23</v>
      </c>
      <c r="B25" s="97">
        <f>SUM(B5:B24)</f>
        <v>377</v>
      </c>
      <c r="C25" s="97">
        <f>SUM(C5:C24)</f>
        <v>100.00000000000003</v>
      </c>
      <c r="D25" s="98">
        <f>SUM(D5:D24)</f>
        <v>13809.789999999999</v>
      </c>
      <c r="E25" s="97">
        <f>SUM(E5:E24)</f>
        <v>99.999999999999986</v>
      </c>
      <c r="F25" s="83"/>
      <c r="G25" s="90"/>
      <c r="H25" s="91"/>
      <c r="I25" s="90"/>
      <c r="J25" s="64"/>
      <c r="K25" s="62"/>
    </row>
    <row r="26" spans="1:11" ht="15" customHeight="1" x14ac:dyDescent="0.25">
      <c r="A26" s="72" t="s">
        <v>54</v>
      </c>
      <c r="B26" s="73"/>
      <c r="C26" s="73"/>
      <c r="D26" s="5"/>
      <c r="E26" s="5"/>
      <c r="G26" s="63"/>
      <c r="H26" s="64"/>
      <c r="I26" s="63"/>
      <c r="J26" s="64"/>
      <c r="K26" s="62"/>
    </row>
    <row r="27" spans="1:11" x14ac:dyDescent="0.25">
      <c r="G27" s="63"/>
      <c r="H27" s="64"/>
      <c r="I27" s="63"/>
      <c r="J27" s="64"/>
      <c r="K27" s="62"/>
    </row>
    <row r="28" spans="1:11" x14ac:dyDescent="0.25">
      <c r="G28" s="63"/>
      <c r="H28" s="64"/>
      <c r="I28" s="63"/>
      <c r="J28" s="64"/>
      <c r="K28" s="62"/>
    </row>
    <row r="29" spans="1:11" x14ac:dyDescent="0.25">
      <c r="G29" s="63"/>
      <c r="H29" s="64"/>
      <c r="I29" s="63"/>
      <c r="J29" s="64"/>
      <c r="K29" s="62"/>
    </row>
    <row r="30" spans="1:11" ht="15" customHeight="1" x14ac:dyDescent="0.25">
      <c r="G30" s="63"/>
      <c r="H30" s="64"/>
      <c r="I30" s="63"/>
      <c r="J30" s="64"/>
      <c r="K30" s="62"/>
    </row>
    <row r="31" spans="1:11" x14ac:dyDescent="0.25">
      <c r="G31" s="63"/>
      <c r="H31" s="64"/>
      <c r="I31" s="63"/>
      <c r="J31" s="64"/>
      <c r="K31" s="62"/>
    </row>
    <row r="32" spans="1:11" ht="15" customHeight="1" x14ac:dyDescent="0.25">
      <c r="G32" s="63"/>
      <c r="H32" s="64"/>
      <c r="I32" s="63"/>
      <c r="J32" s="64"/>
      <c r="K32" s="62"/>
    </row>
    <row r="33" spans="7:11" x14ac:dyDescent="0.25">
      <c r="G33" s="63"/>
      <c r="H33" s="64"/>
      <c r="I33" s="63"/>
      <c r="J33" s="64"/>
      <c r="K33" s="62"/>
    </row>
    <row r="34" spans="7:11" x14ac:dyDescent="0.25">
      <c r="G34" s="65"/>
      <c r="H34" s="66"/>
      <c r="I34" s="67"/>
      <c r="J34" s="66"/>
      <c r="K34" s="66"/>
    </row>
    <row r="35" spans="7:11" x14ac:dyDescent="0.25">
      <c r="G35" s="47"/>
      <c r="H35" s="59"/>
      <c r="I35" s="60"/>
      <c r="J35" s="61"/>
      <c r="K35" s="49"/>
    </row>
    <row r="36" spans="7:11" x14ac:dyDescent="0.25">
      <c r="G36" s="68"/>
      <c r="H36" s="69"/>
      <c r="I36" s="70"/>
      <c r="J36" s="71"/>
      <c r="K36" s="49"/>
    </row>
  </sheetData>
  <mergeCells count="2">
    <mergeCell ref="A1:B1"/>
    <mergeCell ref="D2:E2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opLeftCell="A24" workbookViewId="0">
      <selection activeCell="A3" sqref="A3:F36"/>
    </sheetView>
  </sheetViews>
  <sheetFormatPr defaultRowHeight="15" x14ac:dyDescent="0.25"/>
  <cols>
    <col min="1" max="1" width="22.140625" bestFit="1" customWidth="1"/>
    <col min="4" max="4" width="11.85546875" customWidth="1"/>
  </cols>
  <sheetData>
    <row r="1" spans="1:7" x14ac:dyDescent="0.25">
      <c r="A1" s="102" t="s">
        <v>26</v>
      </c>
      <c r="B1" s="102"/>
      <c r="C1" s="102"/>
      <c r="D1" s="102"/>
      <c r="E1" s="6"/>
      <c r="F1" s="7">
        <v>43983</v>
      </c>
      <c r="G1" s="8"/>
    </row>
    <row r="2" spans="1:7" ht="15.75" thickBot="1" x14ac:dyDescent="0.3">
      <c r="A2" s="6"/>
      <c r="B2" s="6"/>
      <c r="C2" s="6"/>
      <c r="D2" s="6"/>
      <c r="E2" s="6"/>
      <c r="F2" s="6"/>
      <c r="G2" s="8"/>
    </row>
    <row r="3" spans="1:7" ht="24.75" thickBot="1" x14ac:dyDescent="0.3">
      <c r="A3" s="9" t="s">
        <v>27</v>
      </c>
      <c r="B3" s="10" t="s">
        <v>28</v>
      </c>
      <c r="C3" s="11" t="s">
        <v>29</v>
      </c>
      <c r="D3" s="12" t="s">
        <v>30</v>
      </c>
      <c r="E3" s="11" t="s">
        <v>31</v>
      </c>
      <c r="F3" s="11" t="s">
        <v>32</v>
      </c>
      <c r="G3" s="8"/>
    </row>
    <row r="4" spans="1:7" ht="24.75" thickBot="1" x14ac:dyDescent="0.3">
      <c r="A4" s="13" t="s">
        <v>33</v>
      </c>
      <c r="B4" s="14">
        <v>74</v>
      </c>
      <c r="C4" s="15">
        <v>0.19600000000000001</v>
      </c>
      <c r="D4" s="16">
        <v>1539.2</v>
      </c>
      <c r="E4" s="17">
        <v>0.111</v>
      </c>
      <c r="F4" s="13" t="s">
        <v>34</v>
      </c>
      <c r="G4" s="8"/>
    </row>
    <row r="5" spans="1:7" ht="24.75" thickBot="1" x14ac:dyDescent="0.3">
      <c r="A5" s="13" t="s">
        <v>5</v>
      </c>
      <c r="B5" s="14">
        <v>27</v>
      </c>
      <c r="C5" s="15">
        <v>7.1999999999999995E-2</v>
      </c>
      <c r="D5" s="18">
        <v>474.95</v>
      </c>
      <c r="E5" s="17">
        <v>3.4000000000000002E-2</v>
      </c>
      <c r="F5" s="13" t="s">
        <v>34</v>
      </c>
      <c r="G5" s="8"/>
    </row>
    <row r="6" spans="1:7" ht="24.75" thickBot="1" x14ac:dyDescent="0.3">
      <c r="A6" s="13" t="s">
        <v>35</v>
      </c>
      <c r="B6" s="14">
        <v>23</v>
      </c>
      <c r="C6" s="15">
        <v>6.0999999999999999E-2</v>
      </c>
      <c r="D6" s="16">
        <v>1375.05</v>
      </c>
      <c r="E6" s="17">
        <v>0.1</v>
      </c>
      <c r="F6" s="13" t="s">
        <v>34</v>
      </c>
      <c r="G6" s="8"/>
    </row>
    <row r="7" spans="1:7" ht="24.75" thickBot="1" x14ac:dyDescent="0.3">
      <c r="A7" s="18" t="s">
        <v>36</v>
      </c>
      <c r="B7" s="19">
        <v>4</v>
      </c>
      <c r="C7" s="15">
        <v>1.0999999999999999E-2</v>
      </c>
      <c r="D7" s="18">
        <v>383</v>
      </c>
      <c r="E7" s="17">
        <v>2.8000000000000001E-2</v>
      </c>
      <c r="F7" s="13" t="s">
        <v>34</v>
      </c>
      <c r="G7" s="8"/>
    </row>
    <row r="8" spans="1:7" ht="24.75" thickBot="1" x14ac:dyDescent="0.3">
      <c r="A8" s="18" t="s">
        <v>37</v>
      </c>
      <c r="B8" s="19">
        <v>23</v>
      </c>
      <c r="C8" s="15">
        <v>6.0999999999999999E-2</v>
      </c>
      <c r="D8" s="18">
        <v>494</v>
      </c>
      <c r="E8" s="17">
        <v>3.5999999999999997E-2</v>
      </c>
      <c r="F8" s="13" t="s">
        <v>34</v>
      </c>
      <c r="G8" s="8"/>
    </row>
    <row r="9" spans="1:7" ht="36.75" thickBot="1" x14ac:dyDescent="0.3">
      <c r="A9" s="20" t="s">
        <v>38</v>
      </c>
      <c r="B9" s="21">
        <v>85</v>
      </c>
      <c r="C9" s="22">
        <v>0.22500000000000001</v>
      </c>
      <c r="D9" s="23">
        <v>2634.72</v>
      </c>
      <c r="E9" s="24">
        <v>0.191</v>
      </c>
      <c r="F9" s="25" t="s">
        <v>39</v>
      </c>
      <c r="G9" s="8"/>
    </row>
    <row r="10" spans="1:7" ht="36.75" thickBot="1" x14ac:dyDescent="0.3">
      <c r="A10" s="20" t="s">
        <v>40</v>
      </c>
      <c r="B10" s="21">
        <v>2</v>
      </c>
      <c r="C10" s="22">
        <v>5.0000000000000001E-3</v>
      </c>
      <c r="D10" s="20">
        <v>231.71</v>
      </c>
      <c r="E10" s="24">
        <v>1.7000000000000001E-2</v>
      </c>
      <c r="F10" s="25" t="s">
        <v>39</v>
      </c>
      <c r="G10" s="8"/>
    </row>
    <row r="11" spans="1:7" ht="24.75" thickBot="1" x14ac:dyDescent="0.3">
      <c r="A11" s="18" t="s">
        <v>9</v>
      </c>
      <c r="B11" s="19">
        <v>5</v>
      </c>
      <c r="C11" s="15">
        <v>1.2999999999999999E-2</v>
      </c>
      <c r="D11" s="18">
        <v>265</v>
      </c>
      <c r="E11" s="17">
        <v>1.9E-2</v>
      </c>
      <c r="F11" s="13" t="s">
        <v>34</v>
      </c>
      <c r="G11" s="8"/>
    </row>
    <row r="12" spans="1:7" ht="24.75" thickBot="1" x14ac:dyDescent="0.3">
      <c r="A12" s="18" t="s">
        <v>41</v>
      </c>
      <c r="B12" s="19">
        <v>11</v>
      </c>
      <c r="C12" s="15">
        <v>2.9000000000000001E-2</v>
      </c>
      <c r="D12" s="16">
        <v>1059.25</v>
      </c>
      <c r="E12" s="17">
        <v>7.6999999999999999E-2</v>
      </c>
      <c r="F12" s="13" t="s">
        <v>34</v>
      </c>
      <c r="G12" s="8"/>
    </row>
    <row r="13" spans="1:7" ht="24.75" thickBot="1" x14ac:dyDescent="0.3">
      <c r="A13" s="18" t="s">
        <v>42</v>
      </c>
      <c r="B13" s="19">
        <v>7</v>
      </c>
      <c r="C13" s="15">
        <v>1.9E-2</v>
      </c>
      <c r="D13" s="18">
        <v>240.6</v>
      </c>
      <c r="E13" s="17">
        <v>1.7000000000000001E-2</v>
      </c>
      <c r="F13" s="13" t="s">
        <v>34</v>
      </c>
      <c r="G13" s="8"/>
    </row>
    <row r="14" spans="1:7" ht="24.75" thickBot="1" x14ac:dyDescent="0.3">
      <c r="A14" s="18" t="s">
        <v>12</v>
      </c>
      <c r="B14" s="19">
        <v>22</v>
      </c>
      <c r="C14" s="15">
        <v>5.8000000000000003E-2</v>
      </c>
      <c r="D14" s="16">
        <v>1341.4</v>
      </c>
      <c r="E14" s="17">
        <v>9.7000000000000003E-2</v>
      </c>
      <c r="F14" s="13" t="s">
        <v>34</v>
      </c>
      <c r="G14" s="8"/>
    </row>
    <row r="15" spans="1:7" ht="24.75" thickBot="1" x14ac:dyDescent="0.3">
      <c r="A15" s="18" t="s">
        <v>13</v>
      </c>
      <c r="B15" s="19">
        <v>8</v>
      </c>
      <c r="C15" s="15">
        <v>2.1000000000000001E-2</v>
      </c>
      <c r="D15" s="18">
        <v>406</v>
      </c>
      <c r="E15" s="17">
        <v>2.9000000000000001E-2</v>
      </c>
      <c r="F15" s="13" t="s">
        <v>34</v>
      </c>
      <c r="G15" s="8"/>
    </row>
    <row r="16" spans="1:7" ht="24.75" thickBot="1" x14ac:dyDescent="0.3">
      <c r="A16" s="26" t="s">
        <v>43</v>
      </c>
      <c r="B16" s="27">
        <v>5</v>
      </c>
      <c r="C16" s="28">
        <v>1.2999999999999999E-2</v>
      </c>
      <c r="D16" s="26">
        <v>57</v>
      </c>
      <c r="E16" s="29">
        <v>4.0000000000000001E-3</v>
      </c>
      <c r="F16" s="30" t="s">
        <v>34</v>
      </c>
      <c r="G16" s="8"/>
    </row>
    <row r="17" spans="1:7" ht="15.75" thickBot="1" x14ac:dyDescent="0.3">
      <c r="A17" s="31" t="s">
        <v>44</v>
      </c>
      <c r="B17" s="32">
        <v>296</v>
      </c>
      <c r="C17" s="33">
        <v>0.78500000000000003</v>
      </c>
      <c r="D17" s="34">
        <v>10501.88</v>
      </c>
      <c r="E17" s="35">
        <v>0.76</v>
      </c>
      <c r="F17" s="36"/>
      <c r="G17" s="8"/>
    </row>
    <row r="18" spans="1:7" ht="56.25" customHeight="1" x14ac:dyDescent="0.25">
      <c r="A18" s="103" t="s">
        <v>45</v>
      </c>
      <c r="B18" s="105">
        <v>14</v>
      </c>
      <c r="C18" s="107">
        <v>3.6999999999999998E-2</v>
      </c>
      <c r="D18" s="109">
        <v>451.21</v>
      </c>
      <c r="E18" s="107">
        <v>3.3000000000000002E-2</v>
      </c>
      <c r="F18" s="103" t="s">
        <v>39</v>
      </c>
      <c r="G18" s="8"/>
    </row>
    <row r="19" spans="1:7" ht="15.75" thickBot="1" x14ac:dyDescent="0.3">
      <c r="A19" s="104"/>
      <c r="B19" s="106"/>
      <c r="C19" s="108"/>
      <c r="D19" s="110"/>
      <c r="E19" s="108"/>
      <c r="F19" s="104"/>
      <c r="G19" s="8"/>
    </row>
    <row r="20" spans="1:7" ht="53.25" customHeight="1" x14ac:dyDescent="0.25">
      <c r="A20" s="111" t="s">
        <v>46</v>
      </c>
      <c r="B20" s="113">
        <v>19</v>
      </c>
      <c r="C20" s="115">
        <v>0.05</v>
      </c>
      <c r="D20" s="117">
        <v>719.51</v>
      </c>
      <c r="E20" s="115">
        <v>5.1999999999999998E-2</v>
      </c>
      <c r="F20" s="111" t="s">
        <v>39</v>
      </c>
      <c r="G20" s="8"/>
    </row>
    <row r="21" spans="1:7" x14ac:dyDescent="0.25">
      <c r="A21" s="112"/>
      <c r="B21" s="114"/>
      <c r="C21" s="116"/>
      <c r="D21" s="118"/>
      <c r="E21" s="116"/>
      <c r="F21" s="112"/>
      <c r="G21" s="8"/>
    </row>
    <row r="22" spans="1:7" ht="15.75" thickBot="1" x14ac:dyDescent="0.3">
      <c r="A22" s="104"/>
      <c r="B22" s="106"/>
      <c r="C22" s="108"/>
      <c r="D22" s="110"/>
      <c r="E22" s="108"/>
      <c r="F22" s="104"/>
      <c r="G22" s="8"/>
    </row>
    <row r="23" spans="1:7" ht="53.25" customHeight="1" x14ac:dyDescent="0.25">
      <c r="A23" s="111" t="s">
        <v>47</v>
      </c>
      <c r="B23" s="113">
        <v>14</v>
      </c>
      <c r="C23" s="115">
        <v>3.6999999999999998E-2</v>
      </c>
      <c r="D23" s="117">
        <v>478.66</v>
      </c>
      <c r="E23" s="115">
        <v>3.5000000000000003E-2</v>
      </c>
      <c r="F23" s="111" t="s">
        <v>39</v>
      </c>
      <c r="G23" s="8"/>
    </row>
    <row r="24" spans="1:7" x14ac:dyDescent="0.25">
      <c r="A24" s="112"/>
      <c r="B24" s="114"/>
      <c r="C24" s="116"/>
      <c r="D24" s="118"/>
      <c r="E24" s="116"/>
      <c r="F24" s="112"/>
      <c r="G24" s="8"/>
    </row>
    <row r="25" spans="1:7" ht="15.75" thickBot="1" x14ac:dyDescent="0.3">
      <c r="A25" s="104"/>
      <c r="B25" s="106"/>
      <c r="C25" s="108"/>
      <c r="D25" s="110"/>
      <c r="E25" s="108"/>
      <c r="F25" s="104"/>
      <c r="G25" s="8"/>
    </row>
    <row r="26" spans="1:7" ht="26.25" customHeight="1" x14ac:dyDescent="0.25">
      <c r="A26" s="111" t="s">
        <v>48</v>
      </c>
      <c r="B26" s="113">
        <v>13</v>
      </c>
      <c r="C26" s="115">
        <v>3.4000000000000002E-2</v>
      </c>
      <c r="D26" s="117">
        <v>469.51</v>
      </c>
      <c r="E26" s="115">
        <v>3.4000000000000002E-2</v>
      </c>
      <c r="F26" s="111" t="s">
        <v>39</v>
      </c>
      <c r="G26" s="8"/>
    </row>
    <row r="27" spans="1:7" x14ac:dyDescent="0.25">
      <c r="A27" s="112"/>
      <c r="B27" s="114"/>
      <c r="C27" s="116"/>
      <c r="D27" s="118"/>
      <c r="E27" s="116"/>
      <c r="F27" s="112"/>
      <c r="G27" s="8"/>
    </row>
    <row r="28" spans="1:7" x14ac:dyDescent="0.25">
      <c r="A28" s="112"/>
      <c r="B28" s="114"/>
      <c r="C28" s="116"/>
      <c r="D28" s="118"/>
      <c r="E28" s="116"/>
      <c r="F28" s="112"/>
      <c r="G28" s="8"/>
    </row>
    <row r="29" spans="1:7" ht="15.75" thickBot="1" x14ac:dyDescent="0.3">
      <c r="A29" s="104"/>
      <c r="B29" s="106"/>
      <c r="C29" s="108"/>
      <c r="D29" s="110"/>
      <c r="E29" s="108"/>
      <c r="F29" s="104"/>
      <c r="G29" s="8"/>
    </row>
    <row r="30" spans="1:7" ht="80.25" customHeight="1" x14ac:dyDescent="0.25">
      <c r="A30" s="111" t="s">
        <v>49</v>
      </c>
      <c r="B30" s="113">
        <v>11</v>
      </c>
      <c r="C30" s="115">
        <v>2.9000000000000001E-2</v>
      </c>
      <c r="D30" s="117">
        <v>564.02</v>
      </c>
      <c r="E30" s="115">
        <v>4.1000000000000002E-2</v>
      </c>
      <c r="F30" s="119" t="s">
        <v>39</v>
      </c>
      <c r="G30" s="8"/>
    </row>
    <row r="31" spans="1:7" ht="15.75" thickBot="1" x14ac:dyDescent="0.3">
      <c r="A31" s="104"/>
      <c r="B31" s="106"/>
      <c r="C31" s="108"/>
      <c r="D31" s="110"/>
      <c r="E31" s="108"/>
      <c r="F31" s="120"/>
      <c r="G31" s="8"/>
    </row>
    <row r="32" spans="1:7" ht="68.25" customHeight="1" x14ac:dyDescent="0.25">
      <c r="A32" s="111" t="s">
        <v>50</v>
      </c>
      <c r="B32" s="113">
        <v>10</v>
      </c>
      <c r="C32" s="115">
        <v>2.7E-2</v>
      </c>
      <c r="D32" s="113">
        <v>625</v>
      </c>
      <c r="E32" s="115">
        <v>4.4999999999999998E-2</v>
      </c>
      <c r="F32" s="119" t="s">
        <v>39</v>
      </c>
      <c r="G32" s="8"/>
    </row>
    <row r="33" spans="1:7" ht="15.75" thickBot="1" x14ac:dyDescent="0.3">
      <c r="A33" s="104"/>
      <c r="B33" s="106"/>
      <c r="C33" s="108"/>
      <c r="D33" s="106"/>
      <c r="E33" s="108"/>
      <c r="F33" s="120"/>
      <c r="G33" s="8"/>
    </row>
    <row r="34" spans="1:7" ht="15.75" thickBot="1" x14ac:dyDescent="0.3">
      <c r="A34" s="37"/>
      <c r="B34" s="38"/>
      <c r="C34" s="39"/>
      <c r="D34" s="40"/>
      <c r="E34" s="39"/>
      <c r="F34" s="39"/>
      <c r="G34" s="8"/>
    </row>
    <row r="35" spans="1:7" ht="15.75" thickBot="1" x14ac:dyDescent="0.3">
      <c r="A35" s="31" t="s">
        <v>44</v>
      </c>
      <c r="B35" s="32">
        <v>81</v>
      </c>
      <c r="C35" s="33">
        <v>0.215</v>
      </c>
      <c r="D35" s="34">
        <v>3307.91</v>
      </c>
      <c r="E35" s="35">
        <v>0.24</v>
      </c>
      <c r="F35" s="36"/>
      <c r="G35" s="8"/>
    </row>
    <row r="36" spans="1:7" ht="15.75" thickBot="1" x14ac:dyDescent="0.3">
      <c r="A36" s="41" t="s">
        <v>51</v>
      </c>
      <c r="B36" s="42">
        <v>377</v>
      </c>
      <c r="C36" s="43">
        <v>1</v>
      </c>
      <c r="D36" s="44">
        <v>13809.79</v>
      </c>
      <c r="E36" s="45">
        <v>1</v>
      </c>
      <c r="F36" s="46"/>
      <c r="G36" s="8"/>
    </row>
  </sheetData>
  <mergeCells count="37">
    <mergeCell ref="F30:F31"/>
    <mergeCell ref="A32:A33"/>
    <mergeCell ref="B32:B33"/>
    <mergeCell ref="C32:C33"/>
    <mergeCell ref="D32:D33"/>
    <mergeCell ref="E32:E33"/>
    <mergeCell ref="F32:F33"/>
    <mergeCell ref="A30:A31"/>
    <mergeCell ref="B30:B31"/>
    <mergeCell ref="C30:C31"/>
    <mergeCell ref="D30:D31"/>
    <mergeCell ref="E30:E31"/>
    <mergeCell ref="F23:F25"/>
    <mergeCell ref="A26:A29"/>
    <mergeCell ref="B26:B29"/>
    <mergeCell ref="C26:C29"/>
    <mergeCell ref="D26:D29"/>
    <mergeCell ref="E26:E29"/>
    <mergeCell ref="F26:F29"/>
    <mergeCell ref="A23:A25"/>
    <mergeCell ref="B23:B25"/>
    <mergeCell ref="C23:C25"/>
    <mergeCell ref="D23:D25"/>
    <mergeCell ref="E23:E25"/>
    <mergeCell ref="E18:E19"/>
    <mergeCell ref="F18:F19"/>
    <mergeCell ref="A20:A22"/>
    <mergeCell ref="B20:B22"/>
    <mergeCell ref="C20:C22"/>
    <mergeCell ref="D20:D22"/>
    <mergeCell ref="E20:E22"/>
    <mergeCell ref="F20:F22"/>
    <mergeCell ref="A1:D1"/>
    <mergeCell ref="A18:A19"/>
    <mergeCell ref="B18:B19"/>
    <mergeCell ref="C18:C19"/>
    <mergeCell ref="D18:D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2020-06-15T06:11:29Z</cp:lastPrinted>
  <dcterms:created xsi:type="dcterms:W3CDTF">2020-05-31T07:00:24Z</dcterms:created>
  <dcterms:modified xsi:type="dcterms:W3CDTF">2020-09-18T03:11:59Z</dcterms:modified>
</cp:coreProperties>
</file>